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3C25483F-4C51-4F90-AF50-57EA891C262D}" xr6:coauthVersionLast="47" xr6:coauthVersionMax="47" xr10:uidLastSave="{00000000-0000-0000-0000-000000000000}"/>
  <workbookProtection workbookPassword="E0F9" lockStructure="1"/>
  <bookViews>
    <workbookView xWindow="-28920" yWindow="-1425" windowWidth="29040" windowHeight="15840" xr2:uid="{81A9B1E8-4F21-4475-BDC0-E9C7C1325E7C}"/>
  </bookViews>
  <sheets>
    <sheet name="Drawdow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6" i="1" l="1"/>
  <c r="J8" i="1"/>
  <c r="J19" i="1" l="1"/>
  <c r="J20" i="1" s="1"/>
  <c r="D14" i="1" s="1"/>
  <c r="J22" i="1" l="1"/>
  <c r="B16" i="1" s="1"/>
</calcChain>
</file>

<file path=xl/sharedStrings.xml><?xml version="1.0" encoding="utf-8"?>
<sst xmlns="http://schemas.openxmlformats.org/spreadsheetml/2006/main" count="17" uniqueCount="17">
  <si>
    <t>Input details in yellow boxes</t>
  </si>
  <si>
    <t>Years</t>
  </si>
  <si>
    <t>Days</t>
  </si>
  <si>
    <t>Reckonable Membership to 31/03/2022</t>
  </si>
  <si>
    <t>Servcie Days to 31/03/2022</t>
  </si>
  <si>
    <t>WT Remedy Period Days</t>
  </si>
  <si>
    <t>Were you full time or part time between 01/04/2015 and 31/03/2022?</t>
  </si>
  <si>
    <t>PT Remedial Service</t>
  </si>
  <si>
    <t>Maximum percentage that can be drawn down</t>
  </si>
  <si>
    <t>%</t>
  </si>
  <si>
    <t xml:space="preserve">Remedial Service </t>
  </si>
  <si>
    <t>Percentage to protect</t>
  </si>
  <si>
    <t>Safe percentage for drawdown</t>
  </si>
  <si>
    <t>How many hours/sessions per week did you work between 01/04/2015 and 31/03/2022?</t>
  </si>
  <si>
    <t>What were the full time equivalent hours/sessions per week?</t>
  </si>
  <si>
    <t>Valid &gt;20%, Invalid &lt;20%</t>
  </si>
  <si>
    <t>McCloud Percentage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</si>
</sst>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14" fontId="0" fillId="0" borderId="0" xfId="0" applyNumberFormat="1"/>
    <xf numFmtId="0" fontId="1" fillId="0" borderId="0" xfId="0" applyFont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0" fontId="0" fillId="0" borderId="0" xfId="0" applyNumberFormat="1"/>
    <xf numFmtId="0" fontId="0" fillId="0" borderId="0" xfId="0" applyProtection="1">
      <protection locked="0"/>
    </xf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14" fontId="3" fillId="2" borderId="0" xfId="0" applyNumberFormat="1" applyFont="1" applyFill="1" applyProtection="1">
      <protection locked="0"/>
    </xf>
    <xf numFmtId="0" fontId="4" fillId="0" borderId="4" xfId="0" applyFont="1" applyBorder="1"/>
    <xf numFmtId="0" fontId="4" fillId="0" borderId="0" xfId="0" applyFont="1"/>
    <xf numFmtId="0" fontId="3" fillId="2" borderId="9" xfId="0" applyFont="1" applyFill="1" applyBorder="1" applyProtection="1">
      <protection locked="0"/>
    </xf>
    <xf numFmtId="0" fontId="5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0</xdr:row>
      <xdr:rowOff>0</xdr:rowOff>
    </xdr:from>
    <xdr:to>
      <xdr:col>6</xdr:col>
      <xdr:colOff>6350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0A075D-05C9-4DA4-A4D5-1B27011090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6038850" cy="1092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A825-57B6-49CB-B351-D22191167188}">
  <dimension ref="B1:M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.7109375" customWidth="1"/>
    <col min="2" max="2" width="37.5703125" customWidth="1"/>
    <col min="3" max="3" width="12" customWidth="1"/>
    <col min="4" max="4" width="12.85546875" customWidth="1"/>
    <col min="5" max="5" width="14.5703125" customWidth="1"/>
    <col min="6" max="6" width="10.42578125" bestFit="1" customWidth="1"/>
    <col min="7" max="7" width="2.7109375" customWidth="1"/>
    <col min="8" max="8" width="4.140625" hidden="1" customWidth="1"/>
    <col min="9" max="9" width="26.42578125" hidden="1" customWidth="1"/>
    <col min="10" max="10" width="10.42578125" hidden="1" customWidth="1"/>
    <col min="11" max="12" width="7.5703125" customWidth="1"/>
    <col min="13" max="13" width="5.85546875" customWidth="1"/>
  </cols>
  <sheetData>
    <row r="1" spans="2:12" ht="86.1" customHeight="1" x14ac:dyDescent="0.25"/>
    <row r="2" spans="2:12" ht="7.5" customHeight="1" x14ac:dyDescent="0.25"/>
    <row r="3" spans="2:12" ht="6" customHeight="1" thickBot="1" x14ac:dyDescent="0.3"/>
    <row r="4" spans="2:12" ht="18" x14ac:dyDescent="0.25">
      <c r="B4" s="19" t="s">
        <v>16</v>
      </c>
      <c r="C4" s="20"/>
      <c r="D4" s="20"/>
      <c r="E4" s="20"/>
      <c r="F4" s="20"/>
      <c r="G4" s="21"/>
    </row>
    <row r="5" spans="2:12" x14ac:dyDescent="0.25">
      <c r="B5" s="1"/>
      <c r="G5" s="2"/>
    </row>
    <row r="6" spans="2:12" x14ac:dyDescent="0.25">
      <c r="B6" s="11" t="s">
        <v>0</v>
      </c>
      <c r="C6" s="12"/>
      <c r="D6" s="12"/>
      <c r="E6" s="12"/>
      <c r="G6" s="2"/>
    </row>
    <row r="7" spans="2:12" x14ac:dyDescent="0.25">
      <c r="B7" s="11"/>
      <c r="C7" s="13" t="s">
        <v>1</v>
      </c>
      <c r="D7" s="13" t="s">
        <v>2</v>
      </c>
      <c r="E7" s="12"/>
      <c r="G7" s="2"/>
    </row>
    <row r="8" spans="2:12" x14ac:dyDescent="0.25">
      <c r="B8" s="11" t="s">
        <v>3</v>
      </c>
      <c r="C8" s="17"/>
      <c r="D8" s="17"/>
      <c r="E8" s="12"/>
      <c r="F8" s="3"/>
      <c r="G8" s="2"/>
      <c r="I8" t="s">
        <v>4</v>
      </c>
      <c r="J8">
        <f>(C8*365)+D8</f>
        <v>0</v>
      </c>
      <c r="L8" s="3"/>
    </row>
    <row r="9" spans="2:12" x14ac:dyDescent="0.25">
      <c r="B9" s="11"/>
      <c r="C9" s="12"/>
      <c r="D9" s="12"/>
      <c r="E9" s="12"/>
      <c r="F9" s="3"/>
      <c r="G9" s="2"/>
      <c r="I9" t="s">
        <v>5</v>
      </c>
      <c r="J9">
        <v>2555</v>
      </c>
      <c r="L9" s="3"/>
    </row>
    <row r="10" spans="2:12" x14ac:dyDescent="0.25">
      <c r="B10" s="11" t="s">
        <v>6</v>
      </c>
      <c r="C10" s="12"/>
      <c r="D10" s="12"/>
      <c r="E10" s="14"/>
      <c r="G10" s="2"/>
      <c r="I10" s="3"/>
      <c r="K10" s="3"/>
    </row>
    <row r="11" spans="2:12" x14ac:dyDescent="0.25">
      <c r="B11" s="11" t="s">
        <v>13</v>
      </c>
      <c r="C11" s="12"/>
      <c r="D11" s="12"/>
      <c r="E11" s="12"/>
      <c r="F11" s="10"/>
      <c r="G11" s="2"/>
      <c r="I11" t="s">
        <v>7</v>
      </c>
      <c r="J11" t="e">
        <f>ROUNDUP(J9*F11/F12,)</f>
        <v>#DIV/0!</v>
      </c>
    </row>
    <row r="12" spans="2:12" x14ac:dyDescent="0.25">
      <c r="B12" s="11" t="s">
        <v>14</v>
      </c>
      <c r="C12" s="12"/>
      <c r="D12" s="12"/>
      <c r="E12" s="12"/>
      <c r="F12" s="10"/>
      <c r="G12" s="2"/>
      <c r="J12" s="3"/>
    </row>
    <row r="13" spans="2:12" x14ac:dyDescent="0.25">
      <c r="B13" s="11"/>
      <c r="C13" s="12"/>
      <c r="D13" s="12"/>
      <c r="E13" s="12"/>
      <c r="G13" s="2"/>
      <c r="J13" s="3"/>
    </row>
    <row r="14" spans="2:12" ht="15.75" x14ac:dyDescent="0.25">
      <c r="B14" s="15" t="s">
        <v>8</v>
      </c>
      <c r="C14" s="16"/>
      <c r="D14" s="16">
        <f>IF(AND(E10="Part Time",F11,F12&lt;1),0,IF(J8&lt;1,0,IF(J20&lt;20,0,J20)))</f>
        <v>0</v>
      </c>
      <c r="E14" s="16" t="s">
        <v>9</v>
      </c>
      <c r="F14" s="4"/>
      <c r="G14" s="5"/>
    </row>
    <row r="15" spans="2:12" x14ac:dyDescent="0.25">
      <c r="B15" s="1"/>
      <c r="G15" s="2"/>
    </row>
    <row r="16" spans="2:12" x14ac:dyDescent="0.25">
      <c r="B16" s="18" t="str">
        <f>IF(J22="Invalid","Warning - Percentage drawdown cannot be less than 20% please contact NHS Pensions","")</f>
        <v/>
      </c>
      <c r="G16" s="2"/>
      <c r="I16" t="s">
        <v>10</v>
      </c>
      <c r="J16" t="e">
        <f>IF(E10="Full Time",J9,J11)</f>
        <v>#DIV/0!</v>
      </c>
    </row>
    <row r="17" spans="2:13" ht="15.75" thickBot="1" x14ac:dyDescent="0.3">
      <c r="B17" s="6"/>
      <c r="C17" s="7"/>
      <c r="D17" s="7"/>
      <c r="E17" s="7"/>
      <c r="F17" s="7"/>
      <c r="G17" s="8"/>
      <c r="M17" s="9"/>
    </row>
    <row r="19" spans="2:13" x14ac:dyDescent="0.25">
      <c r="I19" t="s">
        <v>11</v>
      </c>
      <c r="J19" t="e">
        <f>ROUNDUP(J16/J8*100,0)</f>
        <v>#DIV/0!</v>
      </c>
    </row>
    <row r="20" spans="2:13" x14ac:dyDescent="0.25">
      <c r="I20" t="s">
        <v>12</v>
      </c>
      <c r="J20" t="e">
        <f>100-J19</f>
        <v>#DIV/0!</v>
      </c>
    </row>
    <row r="22" spans="2:13" x14ac:dyDescent="0.25">
      <c r="I22" t="s">
        <v>15</v>
      </c>
      <c r="J22" t="str">
        <f>IF(AND(J8&gt;0,D14=0),"Invalid","Valid")</f>
        <v>Valid</v>
      </c>
    </row>
  </sheetData>
  <sheetProtection password="E0F9" sheet="1" objects="1" scenarios="1" selectLockedCells="1"/>
  <mergeCells count="1">
    <mergeCell ref="B4:G4"/>
  </mergeCells>
  <conditionalFormatting sqref="B11:G12">
    <cfRule type="expression" dxfId="2" priority="3">
      <formula>$E$10="Full Time"</formula>
    </cfRule>
  </conditionalFormatting>
  <conditionalFormatting sqref="F11:F12">
    <cfRule type="expression" dxfId="1" priority="1">
      <formula>"E10=""Part Time"""</formula>
    </cfRule>
    <cfRule type="expression" dxfId="0" priority="2">
      <formula>$E$10="Part Time"</formula>
    </cfRule>
  </conditionalFormatting>
  <dataValidations count="6">
    <dataValidation type="decimal" allowBlank="1" showInputMessage="1" showErrorMessage="1" errorTitle="Full time hours" error="Full time weekly hours must be between 35 and 40" sqref="F13" xr:uid="{B9AD199F-4F5C-43FA-8D2C-4B0333F62042}">
      <formula1>35</formula1>
      <formula2>40</formula2>
    </dataValidation>
    <dataValidation type="decimal" allowBlank="1" showInputMessage="1" showErrorMessage="1" errorTitle="Part time hours" error="Part time weekly hours/sessions must be between 1 and 40" sqref="F11" xr:uid="{F616219A-4EDE-4785-A736-DDF1C367D7E7}">
      <formula1>1</formula1>
      <formula2>40</formula2>
    </dataValidation>
    <dataValidation type="list" operator="greaterThanOrEqual" allowBlank="1" showInputMessage="1" showErrorMessage="1" sqref="E10" xr:uid="{DDF07B7B-A3D3-4C59-9AA6-BF0595D035B8}">
      <formula1>"Full Time,Part Time"</formula1>
    </dataValidation>
    <dataValidation type="decimal" allowBlank="1" showInputMessage="1" showErrorMessage="1" errorTitle="Full time hours" error="Full time weekly hours/sessions must be between 9 and 45" sqref="F12" xr:uid="{74A83AFE-935E-4FA6-B546-1D670E70A393}">
      <formula1>9</formula1>
      <formula2>45</formula2>
    </dataValidation>
    <dataValidation type="whole" allowBlank="1" showInputMessage="1" showErrorMessage="1" errorTitle="Invalid years" error="Years must be a whole number between 0 and 45" sqref="C8" xr:uid="{EAA39797-0077-4A45-8653-AB28486B5419}">
      <formula1>0</formula1>
      <formula2>45</formula2>
    </dataValidation>
    <dataValidation type="whole" allowBlank="1" showInputMessage="1" showErrorMessage="1" errorTitle="Invalid days" error="Days must be a whole number between 0 and 364" sqref="D8" xr:uid="{078F236A-FDFB-41C7-AE96-02F7BDABFEA0}">
      <formula1>0</formula1>
      <formula2>364</formula2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768CE84B547D489807F5417B47623C" ma:contentTypeVersion="17" ma:contentTypeDescription="Create a new document." ma:contentTypeScope="" ma:versionID="188248fba5c5e8310145bfce9662e7f2">
  <xsd:schema xmlns:xsd="http://www.w3.org/2001/XMLSchema" xmlns:xs="http://www.w3.org/2001/XMLSchema" xmlns:p="http://schemas.microsoft.com/office/2006/metadata/properties" xmlns:ns2="7afa3621-318f-49bd-b17e-fe61d26a6e20" xmlns:ns3="61b92caf-ac9f-42fa-a4e8-d341192dd61d" xmlns:ns4="2799d30d-6731-4efe-ac9b-c4895a8828d9" targetNamespace="http://schemas.microsoft.com/office/2006/metadata/properties" ma:root="true" ma:fieldsID="10a03515853f683e92fcb3242c963b98" ns2:_="" ns3:_="" ns4:_="">
    <xsd:import namespace="7afa3621-318f-49bd-b17e-fe61d26a6e20"/>
    <xsd:import namespace="61b92caf-ac9f-42fa-a4e8-d341192dd61d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a3621-318f-49bd-b17e-fe61d26a6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92caf-ac9f-42fa-a4e8-d341192dd61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3a0125c-be4c-4af1-8c57-56fbb0dc0bf5}" ma:internalName="TaxCatchAll" ma:showField="CatchAllData" ma:web="61b92caf-ac9f-42fa-a4e8-d341192dd6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fa3621-318f-49bd-b17e-fe61d26a6e20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Props1.xml><?xml version="1.0" encoding="utf-8"?>
<ds:datastoreItem xmlns:ds="http://schemas.openxmlformats.org/officeDocument/2006/customXml" ds:itemID="{0E92D4D7-62D6-42C2-B17F-679F9B7DE7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a3621-318f-49bd-b17e-fe61d26a6e20"/>
    <ds:schemaRef ds:uri="61b92caf-ac9f-42fa-a4e8-d341192dd61d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A3DF05-F75B-4DD0-A270-253F6F06D9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4A2890-ADFF-4815-B2F2-E4DF04DE5C92}">
  <ds:schemaRefs>
    <ds:schemaRef ds:uri="http://schemas.microsoft.com/office/2006/metadata/properties"/>
    <ds:schemaRef ds:uri="http://schemas.microsoft.com/office/infopath/2007/PartnerControls"/>
    <ds:schemaRef ds:uri="7afa3621-318f-49bd-b17e-fe61d26a6e20"/>
    <ds:schemaRef ds:uri="2799d30d-6731-4efe-ac9b-c4895a8828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Drawdown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2023-07-20T08:03:01Z</dcterms:created>
  <dcterms:modified xsi:type="dcterms:W3CDTF">2023-08-15T09:46:44Z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0x010100B0768CE84B547D489807F5417B47623C</vt:lpwstr>
  </property>
</Properties>
</file>